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360" yWindow="45" windowWidth="25440" windowHeight="12570"/>
  </bookViews>
  <sheets>
    <sheet name="2023년 제2차 추경 세출 예산서" sheetId="2" r:id="rId1"/>
  </sheets>
  <definedNames>
    <definedName name="L">#REF!</definedName>
    <definedName name="_xlnm.Print_Titles" localSheetId="0">'2023년 제2차 추경 세출 예산서'!$3:$4</definedName>
  </definedNames>
  <calcPr calcId="152511"/>
</workbook>
</file>

<file path=xl/calcChain.xml><?xml version="1.0" encoding="utf-8"?>
<calcChain xmlns="http://schemas.openxmlformats.org/spreadsheetml/2006/main">
  <c r="E6" i="2" l="1"/>
  <c r="F6" i="2" s="1"/>
  <c r="G6" i="2" s="1"/>
  <c r="E7" i="2"/>
  <c r="F7" i="2" s="1"/>
  <c r="G7" i="2" s="1"/>
  <c r="E8" i="2"/>
  <c r="F8" i="2" s="1"/>
  <c r="G8" i="2" s="1"/>
  <c r="E9" i="2"/>
  <c r="F9" i="2" s="1"/>
  <c r="G9" i="2" s="1"/>
  <c r="E10" i="2"/>
  <c r="F10" i="2" s="1"/>
  <c r="G10" i="2" s="1"/>
  <c r="E11" i="2"/>
  <c r="F11" i="2" s="1"/>
  <c r="G11" i="2" s="1"/>
  <c r="E12" i="2"/>
  <c r="F12" i="2" s="1"/>
  <c r="G12" i="2" s="1"/>
  <c r="E13" i="2"/>
  <c r="F13" i="2" s="1"/>
  <c r="G13" i="2" s="1"/>
  <c r="G14" i="2"/>
  <c r="E15" i="2"/>
  <c r="G15" i="2" s="1"/>
  <c r="E16" i="2"/>
  <c r="G16" i="2" s="1"/>
  <c r="E17" i="2"/>
  <c r="G17" i="2" s="1"/>
  <c r="E18" i="2"/>
  <c r="F18" i="2" s="1"/>
  <c r="G18" i="2" s="1"/>
  <c r="E19" i="2"/>
  <c r="F19" i="2" s="1"/>
  <c r="G19" i="2" s="1"/>
  <c r="E20" i="2"/>
  <c r="F20" i="2" s="1"/>
  <c r="G20" i="2" s="1"/>
  <c r="E21" i="2"/>
  <c r="F21" i="2" s="1"/>
  <c r="G21" i="2" s="1"/>
  <c r="E22" i="2"/>
  <c r="F22" i="2" s="1"/>
  <c r="G22" i="2" s="1"/>
  <c r="E23" i="2"/>
  <c r="F23" i="2" s="1"/>
  <c r="G23" i="2" s="1"/>
  <c r="E24" i="2"/>
  <c r="F24" i="2" s="1"/>
  <c r="G24" i="2" s="1"/>
  <c r="E25" i="2"/>
  <c r="F25" i="2" s="1"/>
  <c r="G25" i="2" s="1"/>
  <c r="E26" i="2"/>
  <c r="F26" i="2" s="1"/>
  <c r="E27" i="2"/>
  <c r="F27" i="2" s="1"/>
  <c r="G27" i="2" s="1"/>
  <c r="E28" i="2"/>
  <c r="F28" i="2" s="1"/>
  <c r="G28" i="2" s="1"/>
  <c r="E29" i="2"/>
  <c r="F29" i="2" s="1"/>
  <c r="G29" i="2" s="1"/>
  <c r="E30" i="2"/>
  <c r="F30" i="2" s="1"/>
  <c r="G30" i="2" s="1"/>
  <c r="E31" i="2"/>
  <c r="F31" i="2" s="1"/>
  <c r="G31" i="2" s="1"/>
  <c r="E32" i="2"/>
  <c r="F32" i="2" s="1"/>
  <c r="G32" i="2" s="1"/>
  <c r="E33" i="2"/>
  <c r="F33" i="2" s="1"/>
  <c r="G33" i="2" s="1"/>
  <c r="E34" i="2"/>
  <c r="F34" i="2" s="1"/>
  <c r="G34" i="2" s="1"/>
  <c r="E35" i="2"/>
  <c r="F35" i="2" s="1"/>
  <c r="G35" i="2" s="1"/>
  <c r="E36" i="2"/>
  <c r="F36" i="2" s="1"/>
  <c r="G36" i="2" s="1"/>
  <c r="E37" i="2"/>
  <c r="F37" i="2" s="1"/>
  <c r="G37" i="2" s="1"/>
  <c r="E38" i="2"/>
  <c r="F38" i="2" s="1"/>
  <c r="G38" i="2" s="1"/>
  <c r="E39" i="2"/>
  <c r="F39" i="2" s="1"/>
  <c r="G39" i="2" s="1"/>
  <c r="E40" i="2"/>
  <c r="F40" i="2" s="1"/>
  <c r="G40" i="2" s="1"/>
  <c r="E41" i="2"/>
  <c r="F41" i="2" s="1"/>
  <c r="G41" i="2" s="1"/>
  <c r="E42" i="2"/>
  <c r="F42" i="2" s="1"/>
  <c r="G42" i="2" s="1"/>
  <c r="E43" i="2"/>
  <c r="F43" i="2" s="1"/>
  <c r="G43" i="2" s="1"/>
  <c r="E44" i="2"/>
  <c r="F44" i="2" s="1"/>
  <c r="G44" i="2" s="1"/>
  <c r="E45" i="2"/>
  <c r="F45" i="2" s="1"/>
  <c r="G45" i="2" s="1"/>
  <c r="E46" i="2"/>
  <c r="F46" i="2" s="1"/>
  <c r="G46" i="2" s="1"/>
  <c r="E47" i="2"/>
  <c r="F47" i="2" s="1"/>
  <c r="G47" i="2" s="1"/>
  <c r="E48" i="2"/>
  <c r="F48" i="2" s="1"/>
  <c r="G48" i="2" s="1"/>
  <c r="E49" i="2"/>
  <c r="F49" i="2" s="1"/>
  <c r="G49" i="2" s="1"/>
  <c r="E50" i="2"/>
  <c r="F50" i="2" s="1"/>
  <c r="G50" i="2" s="1"/>
  <c r="E51" i="2"/>
  <c r="F51" i="2" s="1"/>
  <c r="G51" i="2" s="1"/>
  <c r="E5" i="2"/>
  <c r="F5" i="2" l="1"/>
  <c r="G5" i="2" s="1"/>
</calcChain>
</file>

<file path=xl/sharedStrings.xml><?xml version="1.0" encoding="utf-8"?>
<sst xmlns="http://schemas.openxmlformats.org/spreadsheetml/2006/main" count="111" uniqueCount="109">
  <si>
    <t>관</t>
  </si>
  <si>
    <t>항</t>
  </si>
  <si>
    <t>목</t>
  </si>
  <si>
    <t>급여</t>
  </si>
  <si>
    <t>기관운영비</t>
  </si>
  <si>
    <t>직책보조비</t>
  </si>
  <si>
    <t>회의비</t>
  </si>
  <si>
    <t>수용비및 수수료</t>
  </si>
  <si>
    <t>공공요금</t>
  </si>
  <si>
    <t>제세공과금</t>
  </si>
  <si>
    <t>차량비</t>
  </si>
  <si>
    <t>기타운영비</t>
  </si>
  <si>
    <t>시설비</t>
  </si>
  <si>
    <t>일용잡금</t>
  </si>
  <si>
    <t>(단위:원)</t>
  </si>
  <si>
    <t>예          산          액</t>
  </si>
  <si>
    <t>보 조 금</t>
  </si>
  <si>
    <t>자 부 담</t>
  </si>
  <si>
    <t>후 원 금</t>
  </si>
  <si>
    <t>증감액
(B-A)</t>
  </si>
  <si>
    <t>증감
(%)</t>
  </si>
  <si>
    <t>세 출 총 계</t>
  </si>
  <si>
    <t>사무비 소계</t>
  </si>
  <si>
    <t xml:space="preserve">사       무       비 </t>
  </si>
  <si>
    <t>인건비 소계</t>
  </si>
  <si>
    <t>인       건       비</t>
  </si>
  <si>
    <t xml:space="preserve">제수당              </t>
  </si>
  <si>
    <t>퇴직금및퇴직적립</t>
  </si>
  <si>
    <t>사회보험 부담비용</t>
  </si>
  <si>
    <t>기타후생경비</t>
  </si>
  <si>
    <t>업무추진비 소계</t>
  </si>
  <si>
    <t>업     무                   추    진    비</t>
  </si>
  <si>
    <t>시설장 직책보조비</t>
  </si>
  <si>
    <t>운영비 소계</t>
  </si>
  <si>
    <t>운       영       비</t>
  </si>
  <si>
    <t>여비</t>
  </si>
  <si>
    <t>직원업무상 외근시 교통비 및 경비,</t>
  </si>
  <si>
    <t>수도,전기, 전화요금 외</t>
  </si>
  <si>
    <t xml:space="preserve"> 차량점검 및 수리비, 유류대</t>
  </si>
  <si>
    <t>재    산    조    성    비</t>
  </si>
  <si>
    <t>시       설       비</t>
  </si>
  <si>
    <t>자산취득비</t>
  </si>
  <si>
    <t>시설장비유지비</t>
  </si>
  <si>
    <t>사업비 총계</t>
  </si>
  <si>
    <t>사       업       비</t>
  </si>
  <si>
    <t>생계비</t>
  </si>
  <si>
    <t>수용기관경비</t>
  </si>
  <si>
    <t>의료비</t>
  </si>
  <si>
    <t>특별급식비</t>
  </si>
  <si>
    <t>사업비소계</t>
  </si>
  <si>
    <t xml:space="preserve">사       업       비 </t>
  </si>
  <si>
    <t>*재활심리치료비, 상담비</t>
  </si>
  <si>
    <t>직업재활사업비</t>
  </si>
  <si>
    <t>*입소자 학원비 및 교통비</t>
  </si>
  <si>
    <t>자립지원사업비</t>
  </si>
  <si>
    <t>부모교육사업비</t>
  </si>
  <si>
    <t>양육보조사업</t>
  </si>
  <si>
    <t>후원결연사업비</t>
  </si>
  <si>
    <t>사후관리사업비</t>
  </si>
  <si>
    <t>기타사업비</t>
  </si>
  <si>
    <t>하계수련비</t>
  </si>
  <si>
    <t>아이돌보미</t>
    <phoneticPr fontId="3" type="noConversion"/>
  </si>
  <si>
    <t>상담사업비</t>
    <phoneticPr fontId="3" type="noConversion"/>
  </si>
  <si>
    <t>역량강화사업비</t>
    <phoneticPr fontId="3" type="noConversion"/>
  </si>
  <si>
    <t>연료비</t>
    <phoneticPr fontId="3" type="noConversion"/>
  </si>
  <si>
    <t>재상조성비 총계</t>
    <phoneticPr fontId="3" type="noConversion"/>
  </si>
  <si>
    <t xml:space="preserve"> *이유식재료 외 생활인 특식</t>
    <phoneticPr fontId="3" type="noConversion"/>
  </si>
  <si>
    <t xml:space="preserve">*아동 간식비 월 10만원 지원 </t>
    <phoneticPr fontId="3" type="noConversion"/>
  </si>
  <si>
    <t>*후원,자원봉사자 교육 및 간담회,나들이</t>
    <phoneticPr fontId="3" type="noConversion"/>
  </si>
  <si>
    <t>*소식지 및 리플렛 발행</t>
    <phoneticPr fontId="3" type="noConversion"/>
  </si>
  <si>
    <t>생활인 개인부담금 및 시설부담금</t>
    <phoneticPr fontId="3" type="noConversion"/>
  </si>
  <si>
    <t>아동학대예방교육, 약물오남용 교육, 성교육 등</t>
    <phoneticPr fontId="3" type="noConversion"/>
  </si>
  <si>
    <t>비     고</t>
    <phoneticPr fontId="3" type="noConversion"/>
  </si>
  <si>
    <t>정서건강증진사업</t>
    <phoneticPr fontId="3" type="noConversion"/>
  </si>
  <si>
    <t>명절(추석, 설), 어린이날, 산타행사,캠프, 문화행사,  돌,백일,생일축하, 입, 퇴소자 자조모임 등</t>
    <phoneticPr fontId="3" type="noConversion"/>
  </si>
  <si>
    <t xml:space="preserve"> 일용잡금</t>
    <phoneticPr fontId="3" type="noConversion"/>
  </si>
  <si>
    <t>*개인 및 집단상담/ 미술치료, 심리재활치료</t>
    <phoneticPr fontId="3" type="noConversion"/>
  </si>
  <si>
    <t>종사자 3명</t>
    <phoneticPr fontId="3" type="noConversion"/>
  </si>
  <si>
    <t>종사자 3명</t>
    <phoneticPr fontId="3" type="noConversion"/>
  </si>
  <si>
    <t>퇴소자 자립정착금</t>
    <phoneticPr fontId="3" type="noConversion"/>
  </si>
  <si>
    <t>*생활인 병원비 외</t>
    <phoneticPr fontId="3" type="noConversion"/>
  </si>
  <si>
    <t>자립활동평가 지원-4/4분기 저축액의20% 지원</t>
    <phoneticPr fontId="3" type="noConversion"/>
  </si>
  <si>
    <t>후원자
관리사업</t>
    <phoneticPr fontId="3" type="noConversion"/>
  </si>
  <si>
    <t xml:space="preserve"> 입, 퇴소자 LH전세 계약금</t>
    <phoneticPr fontId="3" type="noConversion"/>
  </si>
  <si>
    <t>생활인 지정후원금 결연후원</t>
    <phoneticPr fontId="3" type="noConversion"/>
  </si>
  <si>
    <t xml:space="preserve"> 종사자 3명</t>
    <phoneticPr fontId="3" type="noConversion"/>
  </si>
  <si>
    <t>사무용품 및 소모품,집기 구입,수수료, 운송비  등</t>
    <phoneticPr fontId="3" type="noConversion"/>
  </si>
  <si>
    <t>연회비,보험료(차량/배상/화재/신용보증),
 각종세금</t>
    <phoneticPr fontId="3" type="noConversion"/>
  </si>
  <si>
    <t>직원교육비, 연료비, 임대료,운영위원회경비,    기타운영비</t>
    <phoneticPr fontId="3" type="noConversion"/>
  </si>
  <si>
    <t>*10,000,000원*5명 만기퇴소자</t>
    <phoneticPr fontId="3" type="noConversion"/>
  </si>
  <si>
    <t>여름 휴가비 50,000원*9가족</t>
    <phoneticPr fontId="3" type="noConversion"/>
  </si>
  <si>
    <t xml:space="preserve"> *생활실 도시가스비용</t>
    <phoneticPr fontId="3" type="noConversion"/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</si>
  <si>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*생활인 생필품 등</t>
    </r>
    <phoneticPr fontId="3" type="noConversion"/>
  </si>
  <si>
    <r>
      <t xml:space="preserve"> *생활인부식/</t>
    </r>
    <r>
      <rPr>
        <sz val="12"/>
        <rFont val="맑은 고딕"/>
        <family val="3"/>
        <charset val="129"/>
        <scheme val="minor"/>
      </rPr>
      <t xml:space="preserve">설,추석 지원비             </t>
    </r>
    <phoneticPr fontId="3" type="noConversion"/>
  </si>
  <si>
    <t>스텔라의 집  2023년도 제2차 추경 세출 예산서</t>
    <phoneticPr fontId="3" type="noConversion"/>
  </si>
  <si>
    <t>2023년 2차추경
예산(B)</t>
    <phoneticPr fontId="3" type="noConversion"/>
  </si>
  <si>
    <t>홍보사업비</t>
    <phoneticPr fontId="3" type="noConversion"/>
  </si>
  <si>
    <t>예비비 및
기타</t>
    <phoneticPr fontId="3" type="noConversion"/>
  </si>
  <si>
    <t>보조금 반환금</t>
    <phoneticPr fontId="3" type="noConversion"/>
  </si>
  <si>
    <t>보조금 과입금 및 중간퇴소자 통합관리비</t>
    <phoneticPr fontId="3" type="noConversion"/>
  </si>
  <si>
    <t xml:space="preserve"> 직원포상금, 복지점수</t>
    <phoneticPr fontId="3" type="noConversion"/>
  </si>
  <si>
    <t xml:space="preserve">명절휴가비, 시간외수당, 급량비 및 관리자수당  </t>
    <phoneticPr fontId="3" type="noConversion"/>
  </si>
  <si>
    <t xml:space="preserve"> *시설장비수리비 </t>
    <phoneticPr fontId="3" type="noConversion"/>
  </si>
  <si>
    <t xml:space="preserve">LH임대보증금 인상분  </t>
    <phoneticPr fontId="3" type="noConversion"/>
  </si>
  <si>
    <t>*생활실 장농구입 외 모닝구입</t>
    <phoneticPr fontId="3" type="noConversion"/>
  </si>
  <si>
    <t xml:space="preserve"> </t>
    <phoneticPr fontId="3" type="noConversion"/>
  </si>
  <si>
    <t xml:space="preserve">퇴소자 사후관리, 주거제공, 의료비,  물품지원, 퇴소자 간담회,자립관수리등 </t>
    <phoneticPr fontId="3" type="noConversion"/>
  </si>
  <si>
    <t xml:space="preserve"> </t>
    <phoneticPr fontId="3" type="noConversion"/>
  </si>
  <si>
    <t>2023년 1차추경
예산(A)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</si>
</sst>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.0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2"/>
        <bgColor indexed="64"/>
      </patternFill>
    </fill>
    <fill>
      <patternFill patternType="solid">
        <fgColor rgb="FFFDFEDB"/>
        <bgColor indexed="64"/>
      </patternFill>
    </fill>
    <fill>
      <patternFill patternType="solid">
        <fgColor rgb="FFFCD8E8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4" fillId="0" borderId="2" xfId="3" applyFont="1" applyBorder="1" applyAlignment="1">
      <alignment vertical="center"/>
    </xf>
    <xf numFmtId="41" fontId="5" fillId="0" borderId="2" xfId="3" applyFont="1" applyBorder="1" applyAlignment="1">
      <alignment horizontal="right" vertical="center"/>
    </xf>
    <xf numFmtId="41" fontId="7" fillId="6" borderId="1" xfId="3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left" vertical="center" wrapText="1"/>
    </xf>
    <xf numFmtId="41" fontId="6" fillId="0" borderId="1" xfId="3" applyFont="1" applyFill="1" applyBorder="1" applyAlignment="1">
      <alignment horizontal="left" vertical="center" wrapText="1"/>
    </xf>
    <xf numFmtId="0" fontId="6" fillId="0" borderId="1" xfId="3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/>
    </xf>
    <xf numFmtId="176" fontId="6" fillId="0" borderId="1" xfId="3" applyNumberFormat="1" applyFont="1" applyFill="1" applyBorder="1" applyAlignment="1">
      <alignment vertical="center" wrapText="1"/>
    </xf>
    <xf numFmtId="41" fontId="6" fillId="0" borderId="1" xfId="3" applyFont="1" applyBorder="1" applyAlignment="1">
      <alignment vertical="center"/>
    </xf>
    <xf numFmtId="41" fontId="6" fillId="4" borderId="1" xfId="3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41" fontId="6" fillId="5" borderId="1" xfId="3" applyFont="1" applyFill="1" applyBorder="1" applyAlignment="1">
      <alignment horizontal="left" vertical="center" wrapText="1"/>
    </xf>
    <xf numFmtId="176" fontId="6" fillId="5" borderId="1" xfId="3" applyNumberFormat="1" applyFont="1" applyFill="1" applyBorder="1" applyAlignment="1">
      <alignment vertical="center" wrapText="1"/>
    </xf>
    <xf numFmtId="176" fontId="6" fillId="2" borderId="1" xfId="3" applyNumberFormat="1" applyFont="1" applyFill="1" applyBorder="1" applyAlignment="1">
      <alignment vertical="center" wrapText="1"/>
    </xf>
    <xf numFmtId="41" fontId="14" fillId="0" borderId="0" xfId="1" applyFont="1">
      <alignment vertical="center"/>
    </xf>
    <xf numFmtId="176" fontId="7" fillId="7" borderId="1" xfId="3" applyNumberFormat="1" applyFont="1" applyFill="1" applyBorder="1" applyAlignment="1">
      <alignment vertical="center" wrapText="1"/>
    </xf>
    <xf numFmtId="177" fontId="7" fillId="7" borderId="1" xfId="3" applyNumberFormat="1" applyFont="1" applyFill="1" applyBorder="1" applyAlignment="1">
      <alignment vertical="center" wrapText="1"/>
    </xf>
    <xf numFmtId="176" fontId="7" fillId="5" borderId="1" xfId="3" applyNumberFormat="1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justify" vertical="center"/>
    </xf>
    <xf numFmtId="41" fontId="14" fillId="2" borderId="0" xfId="1" applyFont="1" applyFill="1">
      <alignment vertical="center"/>
    </xf>
    <xf numFmtId="41" fontId="6" fillId="0" borderId="3" xfId="3" applyFont="1" applyFill="1" applyBorder="1" applyAlignment="1">
      <alignment vertical="center" wrapText="1"/>
    </xf>
    <xf numFmtId="176" fontId="6" fillId="0" borderId="3" xfId="3" applyNumberFormat="1" applyFont="1" applyFill="1" applyBorder="1" applyAlignment="1">
      <alignment vertical="center" wrapText="1"/>
    </xf>
    <xf numFmtId="176" fontId="7" fillId="3" borderId="1" xfId="3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justify" vertical="center"/>
    </xf>
    <xf numFmtId="177" fontId="7" fillId="3" borderId="1" xfId="3" applyNumberFormat="1" applyFont="1" applyFill="1" applyBorder="1" applyAlignment="1">
      <alignment vertical="center" wrapText="1"/>
    </xf>
    <xf numFmtId="41" fontId="7" fillId="3" borderId="1" xfId="3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41" fontId="0" fillId="3" borderId="1" xfId="1" applyFont="1" applyFill="1" applyBorder="1">
      <alignment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41" fontId="7" fillId="3" borderId="1" xfId="3" applyFont="1" applyFill="1" applyBorder="1" applyAlignment="1">
      <alignment horizontal="center" vertical="center" wrapText="1"/>
    </xf>
    <xf numFmtId="41" fontId="7" fillId="5" borderId="1" xfId="3" applyFont="1" applyFill="1" applyBorder="1" applyAlignment="1">
      <alignment horizontal="center" vertical="center" wrapText="1"/>
    </xf>
    <xf numFmtId="41" fontId="6" fillId="0" borderId="3" xfId="3" applyFont="1" applyFill="1" applyBorder="1" applyAlignment="1">
      <alignment horizontal="center" vertical="center" wrapText="1"/>
    </xf>
    <xf numFmtId="41" fontId="6" fillId="0" borderId="4" xfId="3" applyFont="1" applyFill="1" applyBorder="1" applyAlignment="1">
      <alignment horizontal="center" vertical="center" wrapText="1"/>
    </xf>
    <xf numFmtId="41" fontId="6" fillId="0" borderId="5" xfId="3" applyFont="1" applyFill="1" applyBorder="1" applyAlignment="1">
      <alignment horizontal="center" vertical="center" wrapText="1"/>
    </xf>
    <xf numFmtId="41" fontId="6" fillId="5" borderId="1" xfId="3" applyFont="1" applyFill="1" applyBorder="1" applyAlignment="1">
      <alignment horizontal="center" vertical="center" wrapText="1"/>
    </xf>
    <xf numFmtId="41" fontId="6" fillId="0" borderId="1" xfId="3" applyFont="1" applyFill="1" applyBorder="1" applyAlignment="1">
      <alignment horizontal="center" vertical="center" wrapText="1"/>
    </xf>
    <xf numFmtId="41" fontId="6" fillId="5" borderId="7" xfId="3" applyFont="1" applyFill="1" applyBorder="1" applyAlignment="1">
      <alignment horizontal="center" vertical="center" wrapText="1"/>
    </xf>
    <xf numFmtId="41" fontId="6" fillId="4" borderId="7" xfId="3" applyFont="1" applyFill="1" applyBorder="1" applyAlignment="1">
      <alignment horizontal="center" vertical="center" wrapText="1"/>
    </xf>
    <xf numFmtId="41" fontId="6" fillId="4" borderId="1" xfId="3" applyFont="1" applyFill="1" applyBorder="1" applyAlignment="1">
      <alignment horizontal="center" vertical="center" wrapText="1"/>
    </xf>
    <xf numFmtId="41" fontId="8" fillId="0" borderId="0" xfId="3" applyFont="1" applyAlignment="1">
      <alignment horizontal="center" vertical="center"/>
    </xf>
    <xf numFmtId="41" fontId="7" fillId="6" borderId="5" xfId="3" applyFont="1" applyFill="1" applyBorder="1" applyAlignment="1">
      <alignment horizontal="center" vertical="center" wrapText="1"/>
    </xf>
    <xf numFmtId="41" fontId="7" fillId="6" borderId="1" xfId="3" applyFont="1" applyFill="1" applyBorder="1" applyAlignment="1">
      <alignment horizontal="center" vertical="center" wrapText="1"/>
    </xf>
    <xf numFmtId="41" fontId="7" fillId="6" borderId="6" xfId="3" applyFont="1" applyFill="1" applyBorder="1" applyAlignment="1">
      <alignment horizontal="center" vertical="center" wrapText="1"/>
    </xf>
    <xf numFmtId="41" fontId="7" fillId="6" borderId="8" xfId="3" applyFont="1" applyFill="1" applyBorder="1" applyAlignment="1">
      <alignment horizontal="center" vertical="center" wrapText="1"/>
    </xf>
    <xf numFmtId="41" fontId="7" fillId="6" borderId="7" xfId="3" applyFont="1" applyFill="1" applyBorder="1" applyAlignment="1">
      <alignment horizontal="center" vertical="center" wrapText="1"/>
    </xf>
    <xf numFmtId="41" fontId="7" fillId="6" borderId="3" xfId="3" applyFont="1" applyFill="1" applyBorder="1" applyAlignment="1">
      <alignment horizontal="center" vertical="center" wrapText="1"/>
    </xf>
  </cellXfs>
  <cellStyles count="17">
    <cellStyle name="백분율 2" xfId="7"/>
    <cellStyle name="쉼표 [0]" xfId="1" builtinId="6"/>
    <cellStyle name="쉼표 [0] 2" xfId="3"/>
    <cellStyle name="쉼표 [0] 2 2" xfId="8"/>
    <cellStyle name="쉼표 [0] 3" xfId="4"/>
    <cellStyle name="쉼표 [0] 3 2" xfId="9"/>
    <cellStyle name="쉼표 [0] 4" xfId="16"/>
    <cellStyle name="표준" xfId="0" builtinId="0"/>
    <cellStyle name="표준 2" xfId="5"/>
    <cellStyle name="표준 2 2" xfId="10"/>
    <cellStyle name="표준 3" xfId="2"/>
    <cellStyle name="표준 3 2" xfId="11"/>
    <cellStyle name="표준 4" xfId="12"/>
    <cellStyle name="표준 5" xfId="13"/>
    <cellStyle name="표준 6" xfId="14"/>
    <cellStyle name="표준 7" xfId="15"/>
    <cellStyle name="표준 8" xfId="6"/>
  </cellStyles>
  <dxfs count="0"/>
  <tableStyles count="0" defaultTableStyle="TableStyleMedium2" defaultPivotStyle="PivotStyleLight16"/>
  <colors>
    <mruColors>
      <color rgb="FFF3F8C8"/>
      <color rgb="FFFDFEDB"/>
      <color rgb="FFFCD8E8"/>
      <color rgb="FFF1F5F9"/>
      <color rgb="FFFBD1E4"/>
      <color rgb="FFFEBEDB"/>
      <color rgb="FFFEC2DB"/>
      <color rgb="FFF2F7C1"/>
      <color rgb="FFF2F7BF"/>
      <color rgb="FFF0F6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4" zoomScale="115" zoomScaleNormal="115" workbookViewId="0">
      <selection activeCell="J12" sqref="J12"/>
    </sheetView>
  </sheetViews>
  <sheetFormatPr defaultRowHeight="16.5" x14ac:dyDescent="0.3"/>
  <cols>
    <col min="1" max="1" width="4.75" customWidth="1"/>
    <col min="2" max="2" width="5.125" customWidth="1"/>
    <col min="3" max="3" width="18.375" customWidth="1"/>
    <col min="4" max="4" width="16.5" customWidth="1"/>
    <col min="5" max="5" width="16.125" customWidth="1"/>
    <col min="6" max="6" width="14.5" customWidth="1"/>
    <col min="7" max="7" width="8.625" customWidth="1"/>
    <col min="8" max="10" width="14.875" customWidth="1"/>
    <col min="11" max="11" width="41.875" customWidth="1"/>
    <col min="12" max="12" width="20.125" customWidth="1"/>
    <col min="13" max="13" width="19.125" customWidth="1"/>
  </cols>
  <sheetData>
    <row r="1" spans="1:13" ht="68.25" customHeight="1" x14ac:dyDescent="0.3">
      <c r="A1" s="41" t="s">
        <v>94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3" ht="20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2" t="s">
        <v>14</v>
      </c>
    </row>
    <row r="3" spans="1:13" ht="44.25" customHeight="1" x14ac:dyDescent="0.3">
      <c r="A3" s="42" t="s">
        <v>0</v>
      </c>
      <c r="B3" s="42" t="s">
        <v>1</v>
      </c>
      <c r="C3" s="42" t="s">
        <v>2</v>
      </c>
      <c r="D3" s="44" t="s">
        <v>15</v>
      </c>
      <c r="E3" s="45"/>
      <c r="F3" s="45"/>
      <c r="G3" s="46"/>
      <c r="H3" s="47" t="s">
        <v>16</v>
      </c>
      <c r="I3" s="47" t="s">
        <v>17</v>
      </c>
      <c r="J3" s="47" t="s">
        <v>18</v>
      </c>
      <c r="K3" s="47" t="s">
        <v>72</v>
      </c>
    </row>
    <row r="4" spans="1:13" ht="43.5" customHeight="1" x14ac:dyDescent="0.3">
      <c r="A4" s="43"/>
      <c r="B4" s="43"/>
      <c r="C4" s="43"/>
      <c r="D4" s="3" t="s">
        <v>108</v>
      </c>
      <c r="E4" s="3" t="s">
        <v>95</v>
      </c>
      <c r="F4" s="3" t="s">
        <v>19</v>
      </c>
      <c r="G4" s="3" t="s">
        <v>20</v>
      </c>
      <c r="H4" s="42"/>
      <c r="I4" s="42"/>
      <c r="J4" s="42"/>
      <c r="K4" s="42"/>
    </row>
    <row r="5" spans="1:13" ht="30" customHeight="1" x14ac:dyDescent="0.3">
      <c r="A5" s="31" t="s">
        <v>21</v>
      </c>
      <c r="B5" s="31"/>
      <c r="C5" s="31"/>
      <c r="D5" s="23">
        <v>766835996</v>
      </c>
      <c r="E5" s="23">
        <f>H5+I5+J5</f>
        <v>736841216</v>
      </c>
      <c r="F5" s="23">
        <f>E5-D5</f>
        <v>-29994780</v>
      </c>
      <c r="G5" s="25">
        <f>F5/D5%</f>
        <v>-3.9114986980866768</v>
      </c>
      <c r="H5" s="23">
        <v>405920000</v>
      </c>
      <c r="I5" s="23">
        <v>9066806</v>
      </c>
      <c r="J5" s="23">
        <v>321854410</v>
      </c>
      <c r="K5" s="26"/>
    </row>
    <row r="6" spans="1:13" ht="30" customHeight="1" x14ac:dyDescent="0.3">
      <c r="A6" s="32" t="s">
        <v>22</v>
      </c>
      <c r="B6" s="32"/>
      <c r="C6" s="32"/>
      <c r="D6" s="18">
        <v>230063626</v>
      </c>
      <c r="E6" s="16">
        <f t="shared" ref="E6:E51" si="0">H6+I6+J6</f>
        <v>230953336</v>
      </c>
      <c r="F6" s="16">
        <f t="shared" ref="F6:F51" si="1">E6-D6</f>
        <v>889710</v>
      </c>
      <c r="G6" s="17">
        <f t="shared" ref="G6:G51" si="2">F6/D6%</f>
        <v>0.38672345362408578</v>
      </c>
      <c r="H6" s="16">
        <v>196286530</v>
      </c>
      <c r="I6" s="16">
        <v>9066806</v>
      </c>
      <c r="J6" s="16">
        <v>25600000</v>
      </c>
      <c r="K6" s="26"/>
    </row>
    <row r="7" spans="1:13" ht="30" customHeight="1" x14ac:dyDescent="0.3">
      <c r="A7" s="33" t="s">
        <v>23</v>
      </c>
      <c r="B7" s="36" t="s">
        <v>24</v>
      </c>
      <c r="C7" s="36"/>
      <c r="D7" s="13">
        <v>180996820</v>
      </c>
      <c r="E7" s="16">
        <f t="shared" si="0"/>
        <v>183126660</v>
      </c>
      <c r="F7" s="16">
        <f t="shared" si="1"/>
        <v>2129840</v>
      </c>
      <c r="G7" s="17">
        <f t="shared" si="2"/>
        <v>1.1767278563236636</v>
      </c>
      <c r="H7" s="13">
        <v>158126660</v>
      </c>
      <c r="I7" s="13">
        <v>4000000</v>
      </c>
      <c r="J7" s="13">
        <v>21000000</v>
      </c>
      <c r="K7" s="10"/>
    </row>
    <row r="8" spans="1:13" ht="30" customHeight="1" x14ac:dyDescent="0.3">
      <c r="A8" s="34"/>
      <c r="B8" s="33" t="s">
        <v>25</v>
      </c>
      <c r="C8" s="5" t="s">
        <v>3</v>
      </c>
      <c r="D8" s="13">
        <v>110668800</v>
      </c>
      <c r="E8" s="16">
        <f t="shared" si="0"/>
        <v>110668800</v>
      </c>
      <c r="F8" s="16">
        <f t="shared" si="1"/>
        <v>0</v>
      </c>
      <c r="G8" s="17">
        <f t="shared" si="2"/>
        <v>0</v>
      </c>
      <c r="H8" s="8">
        <v>110668800</v>
      </c>
      <c r="I8" s="8">
        <v>0</v>
      </c>
      <c r="J8" s="8">
        <v>0</v>
      </c>
      <c r="K8" s="5" t="s">
        <v>77</v>
      </c>
    </row>
    <row r="9" spans="1:13" ht="30" customHeight="1" x14ac:dyDescent="0.3">
      <c r="A9" s="34"/>
      <c r="B9" s="34"/>
      <c r="C9" s="5" t="s">
        <v>26</v>
      </c>
      <c r="D9" s="13">
        <v>31781850</v>
      </c>
      <c r="E9" s="16">
        <f t="shared" si="0"/>
        <v>35169830</v>
      </c>
      <c r="F9" s="16">
        <f t="shared" si="1"/>
        <v>3387980</v>
      </c>
      <c r="G9" s="17">
        <f t="shared" si="2"/>
        <v>10.660109464993385</v>
      </c>
      <c r="H9" s="8">
        <v>25169830</v>
      </c>
      <c r="I9" s="8">
        <v>0</v>
      </c>
      <c r="J9" s="8">
        <v>10000000</v>
      </c>
      <c r="K9" s="6" t="s">
        <v>101</v>
      </c>
    </row>
    <row r="10" spans="1:13" ht="30" customHeight="1" x14ac:dyDescent="0.3">
      <c r="A10" s="34"/>
      <c r="B10" s="34"/>
      <c r="C10" s="5" t="s">
        <v>13</v>
      </c>
      <c r="D10" s="13">
        <v>5000000</v>
      </c>
      <c r="E10" s="16">
        <f t="shared" si="0"/>
        <v>5000000</v>
      </c>
      <c r="F10" s="16">
        <f t="shared" si="1"/>
        <v>0</v>
      </c>
      <c r="G10" s="17">
        <f t="shared" si="2"/>
        <v>0</v>
      </c>
      <c r="H10" s="8">
        <v>0</v>
      </c>
      <c r="I10" s="8">
        <v>0</v>
      </c>
      <c r="J10" s="8">
        <v>5000000</v>
      </c>
      <c r="K10" s="6" t="s">
        <v>75</v>
      </c>
    </row>
    <row r="11" spans="1:13" ht="30" customHeight="1" x14ac:dyDescent="0.3">
      <c r="A11" s="34"/>
      <c r="B11" s="34"/>
      <c r="C11" s="4" t="s">
        <v>27</v>
      </c>
      <c r="D11" s="13">
        <v>12037560</v>
      </c>
      <c r="E11" s="16">
        <f t="shared" si="0"/>
        <v>12016950</v>
      </c>
      <c r="F11" s="16">
        <f t="shared" si="1"/>
        <v>-20610</v>
      </c>
      <c r="G11" s="17">
        <f t="shared" si="2"/>
        <v>-0.17121409986741498</v>
      </c>
      <c r="H11" s="8">
        <v>11016950</v>
      </c>
      <c r="I11" s="8">
        <v>0</v>
      </c>
      <c r="J11" s="8">
        <v>1000000</v>
      </c>
      <c r="K11" s="5" t="s">
        <v>78</v>
      </c>
    </row>
    <row r="12" spans="1:13" ht="30" customHeight="1" x14ac:dyDescent="0.3">
      <c r="A12" s="34"/>
      <c r="B12" s="34"/>
      <c r="C12" s="4" t="s">
        <v>28</v>
      </c>
      <c r="D12" s="13">
        <v>10658610</v>
      </c>
      <c r="E12" s="16">
        <f t="shared" si="0"/>
        <v>10421080</v>
      </c>
      <c r="F12" s="16">
        <f t="shared" si="1"/>
        <v>-237530</v>
      </c>
      <c r="G12" s="17">
        <f t="shared" si="2"/>
        <v>-2.2285269842878197</v>
      </c>
      <c r="H12" s="8">
        <v>10421080</v>
      </c>
      <c r="I12" s="8">
        <v>0</v>
      </c>
      <c r="J12" s="8">
        <v>0</v>
      </c>
      <c r="K12" s="11" t="s">
        <v>85</v>
      </c>
    </row>
    <row r="13" spans="1:13" ht="30" customHeight="1" x14ac:dyDescent="0.3">
      <c r="A13" s="34"/>
      <c r="B13" s="35"/>
      <c r="C13" s="5" t="s">
        <v>29</v>
      </c>
      <c r="D13" s="13">
        <v>10850000</v>
      </c>
      <c r="E13" s="16">
        <f t="shared" si="0"/>
        <v>9850000</v>
      </c>
      <c r="F13" s="16">
        <f t="shared" si="1"/>
        <v>-1000000</v>
      </c>
      <c r="G13" s="17">
        <f t="shared" si="2"/>
        <v>-9.2165898617511512</v>
      </c>
      <c r="H13" s="8">
        <v>850000</v>
      </c>
      <c r="I13" s="8">
        <v>4000000</v>
      </c>
      <c r="J13" s="8">
        <v>5000000</v>
      </c>
      <c r="K13" s="7" t="s">
        <v>100</v>
      </c>
      <c r="L13" s="15"/>
      <c r="M13" s="20"/>
    </row>
    <row r="14" spans="1:13" ht="30" customHeight="1" x14ac:dyDescent="0.3">
      <c r="A14" s="34"/>
      <c r="B14" s="36" t="s">
        <v>30</v>
      </c>
      <c r="C14" s="36"/>
      <c r="D14" s="13">
        <v>4400000</v>
      </c>
      <c r="E14" s="16">
        <v>2400000</v>
      </c>
      <c r="F14" s="16">
        <v>-2000000</v>
      </c>
      <c r="G14" s="17">
        <f t="shared" si="2"/>
        <v>-45.454545454545453</v>
      </c>
      <c r="H14" s="13">
        <v>0</v>
      </c>
      <c r="I14" s="13">
        <v>2400000</v>
      </c>
      <c r="J14" s="13" t="s">
        <v>105</v>
      </c>
      <c r="K14" s="19"/>
    </row>
    <row r="15" spans="1:13" ht="30" customHeight="1" x14ac:dyDescent="0.3">
      <c r="A15" s="34"/>
      <c r="B15" s="37" t="s">
        <v>31</v>
      </c>
      <c r="C15" s="5" t="s">
        <v>4</v>
      </c>
      <c r="D15" s="13">
        <v>1000000</v>
      </c>
      <c r="E15" s="16">
        <f t="shared" si="0"/>
        <v>0</v>
      </c>
      <c r="F15" s="16">
        <v>-1000000</v>
      </c>
      <c r="G15" s="17">
        <f t="shared" si="2"/>
        <v>-100</v>
      </c>
      <c r="H15" s="8">
        <v>0</v>
      </c>
      <c r="I15" s="8">
        <v>0</v>
      </c>
      <c r="J15" s="8">
        <v>0</v>
      </c>
      <c r="K15" s="5" t="s">
        <v>107</v>
      </c>
    </row>
    <row r="16" spans="1:13" ht="30" customHeight="1" x14ac:dyDescent="0.3">
      <c r="A16" s="34"/>
      <c r="B16" s="37"/>
      <c r="C16" s="5" t="s">
        <v>5</v>
      </c>
      <c r="D16" s="13">
        <v>2400000</v>
      </c>
      <c r="E16" s="16">
        <f t="shared" si="0"/>
        <v>2400000</v>
      </c>
      <c r="F16" s="16">
        <v>2400000</v>
      </c>
      <c r="G16" s="17">
        <f t="shared" si="2"/>
        <v>100</v>
      </c>
      <c r="H16" s="8">
        <v>0</v>
      </c>
      <c r="I16" s="8">
        <v>2400000</v>
      </c>
      <c r="J16" s="8">
        <v>0</v>
      </c>
      <c r="K16" s="5" t="s">
        <v>32</v>
      </c>
    </row>
    <row r="17" spans="1:11" ht="30" customHeight="1" x14ac:dyDescent="0.3">
      <c r="A17" s="34"/>
      <c r="B17" s="37"/>
      <c r="C17" s="5" t="s">
        <v>6</v>
      </c>
      <c r="D17" s="13">
        <v>1000000</v>
      </c>
      <c r="E17" s="16">
        <f t="shared" si="0"/>
        <v>0</v>
      </c>
      <c r="F17" s="16">
        <v>-1000000</v>
      </c>
      <c r="G17" s="17">
        <f t="shared" si="2"/>
        <v>-100</v>
      </c>
      <c r="H17" s="8">
        <v>0</v>
      </c>
      <c r="I17" s="8">
        <v>0</v>
      </c>
      <c r="J17" s="8">
        <v>0</v>
      </c>
      <c r="K17" s="7"/>
    </row>
    <row r="18" spans="1:11" ht="30" customHeight="1" x14ac:dyDescent="0.3">
      <c r="A18" s="34"/>
      <c r="B18" s="36" t="s">
        <v>33</v>
      </c>
      <c r="C18" s="36"/>
      <c r="D18" s="13">
        <v>44666806</v>
      </c>
      <c r="E18" s="16">
        <f t="shared" si="0"/>
        <v>45426676</v>
      </c>
      <c r="F18" s="16">
        <f t="shared" si="1"/>
        <v>759870</v>
      </c>
      <c r="G18" s="17">
        <f t="shared" si="2"/>
        <v>1.7011961858208533</v>
      </c>
      <c r="H18" s="13">
        <v>38159870</v>
      </c>
      <c r="I18" s="13">
        <v>2666806</v>
      </c>
      <c r="J18" s="13">
        <v>4600000</v>
      </c>
      <c r="K18" s="19"/>
    </row>
    <row r="19" spans="1:11" ht="30" customHeight="1" x14ac:dyDescent="0.3">
      <c r="A19" s="34"/>
      <c r="B19" s="33" t="s">
        <v>34</v>
      </c>
      <c r="C19" s="5" t="s">
        <v>35</v>
      </c>
      <c r="D19" s="13">
        <v>1500000</v>
      </c>
      <c r="E19" s="16">
        <f t="shared" si="0"/>
        <v>680000</v>
      </c>
      <c r="F19" s="16">
        <f t="shared" si="1"/>
        <v>-820000</v>
      </c>
      <c r="G19" s="17">
        <f t="shared" si="2"/>
        <v>-54.666666666666664</v>
      </c>
      <c r="H19" s="8">
        <v>180000</v>
      </c>
      <c r="I19" s="8">
        <v>0</v>
      </c>
      <c r="J19" s="8">
        <v>500000</v>
      </c>
      <c r="K19" s="7" t="s">
        <v>36</v>
      </c>
    </row>
    <row r="20" spans="1:11" ht="34.5" customHeight="1" x14ac:dyDescent="0.3">
      <c r="A20" s="34"/>
      <c r="B20" s="34"/>
      <c r="C20" s="5" t="s">
        <v>7</v>
      </c>
      <c r="D20" s="13">
        <v>21666806</v>
      </c>
      <c r="E20" s="16">
        <f t="shared" si="0"/>
        <v>23014826</v>
      </c>
      <c r="F20" s="16">
        <f t="shared" si="1"/>
        <v>1348020</v>
      </c>
      <c r="G20" s="17">
        <f t="shared" si="2"/>
        <v>6.2215907596163458</v>
      </c>
      <c r="H20" s="8">
        <v>20348020</v>
      </c>
      <c r="I20" s="8">
        <v>1666806</v>
      </c>
      <c r="J20" s="8">
        <v>1000000</v>
      </c>
      <c r="K20" s="5" t="s">
        <v>86</v>
      </c>
    </row>
    <row r="21" spans="1:11" ht="30" customHeight="1" x14ac:dyDescent="0.3">
      <c r="A21" s="34"/>
      <c r="B21" s="34"/>
      <c r="C21" s="5" t="s">
        <v>8</v>
      </c>
      <c r="D21" s="13">
        <v>9000000</v>
      </c>
      <c r="E21" s="16">
        <f t="shared" si="0"/>
        <v>10077700</v>
      </c>
      <c r="F21" s="16">
        <f t="shared" si="1"/>
        <v>1077700</v>
      </c>
      <c r="G21" s="17">
        <f t="shared" si="2"/>
        <v>11.974444444444444</v>
      </c>
      <c r="H21" s="8">
        <v>9577700</v>
      </c>
      <c r="I21" s="8">
        <v>0</v>
      </c>
      <c r="J21" s="8">
        <v>500000</v>
      </c>
      <c r="K21" s="5" t="s">
        <v>37</v>
      </c>
    </row>
    <row r="22" spans="1:11" ht="36" customHeight="1" x14ac:dyDescent="0.3">
      <c r="A22" s="34"/>
      <c r="B22" s="34"/>
      <c r="C22" s="5" t="s">
        <v>9</v>
      </c>
      <c r="D22" s="13">
        <v>2500000</v>
      </c>
      <c r="E22" s="16">
        <f t="shared" si="0"/>
        <v>3288390</v>
      </c>
      <c r="F22" s="16">
        <f t="shared" si="1"/>
        <v>788390</v>
      </c>
      <c r="G22" s="17">
        <f t="shared" si="2"/>
        <v>31.535599999999999</v>
      </c>
      <c r="H22" s="8">
        <v>3088390</v>
      </c>
      <c r="I22" s="8">
        <v>0</v>
      </c>
      <c r="J22" s="8">
        <v>200000</v>
      </c>
      <c r="K22" s="5" t="s">
        <v>87</v>
      </c>
    </row>
    <row r="23" spans="1:11" ht="30" customHeight="1" x14ac:dyDescent="0.3">
      <c r="A23" s="34"/>
      <c r="B23" s="34"/>
      <c r="C23" s="5" t="s">
        <v>10</v>
      </c>
      <c r="D23" s="13">
        <v>3000000</v>
      </c>
      <c r="E23" s="16">
        <f t="shared" si="0"/>
        <v>1727800</v>
      </c>
      <c r="F23" s="16">
        <f t="shared" si="1"/>
        <v>-1272200</v>
      </c>
      <c r="G23" s="17">
        <f t="shared" si="2"/>
        <v>-42.406666666666666</v>
      </c>
      <c r="H23" s="8">
        <v>1627800</v>
      </c>
      <c r="I23" s="8">
        <v>0</v>
      </c>
      <c r="J23" s="8">
        <v>100000</v>
      </c>
      <c r="K23" s="5" t="s">
        <v>38</v>
      </c>
    </row>
    <row r="24" spans="1:11" ht="36" customHeight="1" x14ac:dyDescent="0.3">
      <c r="A24" s="35"/>
      <c r="B24" s="35"/>
      <c r="C24" s="5" t="s">
        <v>11</v>
      </c>
      <c r="D24" s="13">
        <v>7000000</v>
      </c>
      <c r="E24" s="16">
        <f t="shared" si="0"/>
        <v>6637960</v>
      </c>
      <c r="F24" s="16">
        <f t="shared" si="1"/>
        <v>-362040</v>
      </c>
      <c r="G24" s="17">
        <f t="shared" si="2"/>
        <v>-5.1719999999999997</v>
      </c>
      <c r="H24" s="8">
        <v>3337960</v>
      </c>
      <c r="I24" s="8">
        <v>1000000</v>
      </c>
      <c r="J24" s="8">
        <v>2300000</v>
      </c>
      <c r="K24" s="5" t="s">
        <v>88</v>
      </c>
    </row>
    <row r="25" spans="1:11" ht="30" customHeight="1" x14ac:dyDescent="0.3">
      <c r="A25" s="32" t="s">
        <v>65</v>
      </c>
      <c r="B25" s="32"/>
      <c r="C25" s="32"/>
      <c r="D25" s="13">
        <v>23788000</v>
      </c>
      <c r="E25" s="16">
        <f t="shared" si="0"/>
        <v>56118000</v>
      </c>
      <c r="F25" s="16">
        <f t="shared" si="1"/>
        <v>32330000</v>
      </c>
      <c r="G25" s="17">
        <f t="shared" si="2"/>
        <v>135.90886161089625</v>
      </c>
      <c r="H25" s="23">
        <v>9118000</v>
      </c>
      <c r="I25" s="23">
        <v>0</v>
      </c>
      <c r="J25" s="23">
        <v>47000000</v>
      </c>
      <c r="K25" s="24"/>
    </row>
    <row r="26" spans="1:11" ht="33" customHeight="1" x14ac:dyDescent="0.3">
      <c r="A26" s="37" t="s">
        <v>39</v>
      </c>
      <c r="B26" s="37" t="s">
        <v>40</v>
      </c>
      <c r="C26" s="5" t="s">
        <v>12</v>
      </c>
      <c r="D26" s="13">
        <v>2188000</v>
      </c>
      <c r="E26" s="16">
        <f t="shared" si="0"/>
        <v>3188000</v>
      </c>
      <c r="F26" s="16">
        <f t="shared" si="1"/>
        <v>1000000</v>
      </c>
      <c r="G26" s="17">
        <v>100</v>
      </c>
      <c r="H26" s="8">
        <v>2188000</v>
      </c>
      <c r="I26" s="8">
        <v>0</v>
      </c>
      <c r="J26" s="8">
        <v>1000000</v>
      </c>
      <c r="K26" s="4" t="s">
        <v>103</v>
      </c>
    </row>
    <row r="27" spans="1:11" ht="31.5" customHeight="1" x14ac:dyDescent="0.3">
      <c r="A27" s="37"/>
      <c r="B27" s="37"/>
      <c r="C27" s="5" t="s">
        <v>41</v>
      </c>
      <c r="D27" s="13">
        <v>10600000</v>
      </c>
      <c r="E27" s="16">
        <f t="shared" si="0"/>
        <v>50600000</v>
      </c>
      <c r="F27" s="16">
        <f t="shared" si="1"/>
        <v>40000000</v>
      </c>
      <c r="G27" s="17">
        <f t="shared" si="2"/>
        <v>377.35849056603774</v>
      </c>
      <c r="H27" s="8">
        <v>4600000</v>
      </c>
      <c r="I27" s="8">
        <v>0</v>
      </c>
      <c r="J27" s="8">
        <v>46000000</v>
      </c>
      <c r="K27" s="5" t="s">
        <v>104</v>
      </c>
    </row>
    <row r="28" spans="1:11" ht="30" customHeight="1" x14ac:dyDescent="0.3">
      <c r="A28" s="37"/>
      <c r="B28" s="37"/>
      <c r="C28" s="5" t="s">
        <v>42</v>
      </c>
      <c r="D28" s="13">
        <v>11000000</v>
      </c>
      <c r="E28" s="16">
        <f t="shared" si="0"/>
        <v>2330000</v>
      </c>
      <c r="F28" s="16">
        <f t="shared" si="1"/>
        <v>-8670000</v>
      </c>
      <c r="G28" s="17">
        <f t="shared" si="2"/>
        <v>-78.818181818181813</v>
      </c>
      <c r="H28" s="8">
        <v>2330000</v>
      </c>
      <c r="I28" s="8">
        <v>0</v>
      </c>
      <c r="J28" s="8">
        <v>0</v>
      </c>
      <c r="K28" s="5" t="s">
        <v>102</v>
      </c>
    </row>
    <row r="29" spans="1:11" ht="30" customHeight="1" x14ac:dyDescent="0.3">
      <c r="A29" s="32" t="s">
        <v>43</v>
      </c>
      <c r="B29" s="32"/>
      <c r="C29" s="32"/>
      <c r="D29" s="18">
        <v>512984370</v>
      </c>
      <c r="E29" s="16">
        <f t="shared" si="0"/>
        <v>439815770</v>
      </c>
      <c r="F29" s="16">
        <f t="shared" si="1"/>
        <v>-73168600</v>
      </c>
      <c r="G29" s="17">
        <f t="shared" si="2"/>
        <v>-14.263319562738333</v>
      </c>
      <c r="H29" s="23">
        <v>190561360</v>
      </c>
      <c r="I29" s="23">
        <v>0</v>
      </c>
      <c r="J29" s="23">
        <v>249254410</v>
      </c>
      <c r="K29" s="24"/>
    </row>
    <row r="30" spans="1:11" ht="30" customHeight="1" x14ac:dyDescent="0.3">
      <c r="A30" s="33" t="s">
        <v>44</v>
      </c>
      <c r="B30" s="39" t="s">
        <v>33</v>
      </c>
      <c r="C30" s="40"/>
      <c r="D30" s="13">
        <v>87279960</v>
      </c>
      <c r="E30" s="16">
        <f t="shared" si="0"/>
        <v>52840000</v>
      </c>
      <c r="F30" s="16">
        <f t="shared" si="1"/>
        <v>-34439960</v>
      </c>
      <c r="G30" s="17">
        <f t="shared" si="2"/>
        <v>-39.459183986793761</v>
      </c>
      <c r="H30" s="13">
        <v>35740000</v>
      </c>
      <c r="I30" s="13">
        <v>0</v>
      </c>
      <c r="J30" s="13">
        <v>17100000</v>
      </c>
      <c r="K30" s="13"/>
    </row>
    <row r="31" spans="1:11" ht="36.75" customHeight="1" x14ac:dyDescent="0.3">
      <c r="A31" s="34"/>
      <c r="B31" s="33" t="s">
        <v>34</v>
      </c>
      <c r="C31" s="5" t="s">
        <v>45</v>
      </c>
      <c r="D31" s="13">
        <v>5840000</v>
      </c>
      <c r="E31" s="16">
        <f t="shared" si="0"/>
        <v>4840000</v>
      </c>
      <c r="F31" s="16">
        <f t="shared" si="1"/>
        <v>-1000000</v>
      </c>
      <c r="G31" s="17">
        <f t="shared" si="2"/>
        <v>-17.123287671232877</v>
      </c>
      <c r="H31" s="8">
        <v>840000</v>
      </c>
      <c r="I31" s="8">
        <v>0</v>
      </c>
      <c r="J31" s="8">
        <v>4000000</v>
      </c>
      <c r="K31" s="5" t="s">
        <v>93</v>
      </c>
    </row>
    <row r="32" spans="1:11" ht="33.75" customHeight="1" x14ac:dyDescent="0.3">
      <c r="A32" s="34"/>
      <c r="B32" s="34"/>
      <c r="C32" s="5" t="s">
        <v>46</v>
      </c>
      <c r="D32" s="13">
        <v>15000000</v>
      </c>
      <c r="E32" s="16">
        <f t="shared" si="0"/>
        <v>14104860</v>
      </c>
      <c r="F32" s="16">
        <f t="shared" si="1"/>
        <v>-895140</v>
      </c>
      <c r="G32" s="17">
        <f t="shared" si="2"/>
        <v>-5.9676</v>
      </c>
      <c r="H32" s="8">
        <v>14004860</v>
      </c>
      <c r="I32" s="8">
        <v>0</v>
      </c>
      <c r="J32" s="8">
        <v>100000</v>
      </c>
      <c r="K32" s="5" t="s">
        <v>92</v>
      </c>
    </row>
    <row r="33" spans="1:11" ht="30" customHeight="1" x14ac:dyDescent="0.3">
      <c r="A33" s="34"/>
      <c r="B33" s="34"/>
      <c r="C33" s="5" t="s">
        <v>47</v>
      </c>
      <c r="D33" s="13">
        <v>19900000</v>
      </c>
      <c r="E33" s="16">
        <f t="shared" si="0"/>
        <v>13900000</v>
      </c>
      <c r="F33" s="16">
        <f t="shared" si="1"/>
        <v>-6000000</v>
      </c>
      <c r="G33" s="17">
        <f t="shared" si="2"/>
        <v>-30.150753768844222</v>
      </c>
      <c r="H33" s="8">
        <v>9900000</v>
      </c>
      <c r="I33" s="8">
        <v>0</v>
      </c>
      <c r="J33" s="8">
        <v>4000000</v>
      </c>
      <c r="K33" s="9" t="s">
        <v>80</v>
      </c>
    </row>
    <row r="34" spans="1:11" ht="30" customHeight="1" x14ac:dyDescent="0.3">
      <c r="A34" s="34"/>
      <c r="B34" s="34"/>
      <c r="C34" s="5" t="s">
        <v>48</v>
      </c>
      <c r="D34" s="13">
        <v>40000000</v>
      </c>
      <c r="E34" s="16">
        <f t="shared" si="0"/>
        <v>15397020</v>
      </c>
      <c r="F34" s="16">
        <f t="shared" si="1"/>
        <v>-24602980</v>
      </c>
      <c r="G34" s="17">
        <f t="shared" si="2"/>
        <v>-61.507449999999999</v>
      </c>
      <c r="H34" s="8">
        <v>6397020</v>
      </c>
      <c r="I34" s="8">
        <v>0</v>
      </c>
      <c r="J34" s="8">
        <v>9000000</v>
      </c>
      <c r="K34" s="5" t="s">
        <v>66</v>
      </c>
    </row>
    <row r="35" spans="1:11" ht="30" customHeight="1" x14ac:dyDescent="0.3">
      <c r="A35" s="34"/>
      <c r="B35" s="35"/>
      <c r="C35" s="5" t="s">
        <v>64</v>
      </c>
      <c r="D35" s="13">
        <v>6539960</v>
      </c>
      <c r="E35" s="16">
        <f t="shared" si="0"/>
        <v>4598120</v>
      </c>
      <c r="F35" s="16">
        <f t="shared" si="1"/>
        <v>-1941840</v>
      </c>
      <c r="G35" s="17">
        <f t="shared" si="2"/>
        <v>-29.691924721252118</v>
      </c>
      <c r="H35" s="14">
        <v>4598120</v>
      </c>
      <c r="I35" s="14">
        <v>0</v>
      </c>
      <c r="J35" s="14">
        <v>0</v>
      </c>
      <c r="K35" s="5" t="s">
        <v>91</v>
      </c>
    </row>
    <row r="36" spans="1:11" ht="30" customHeight="1" x14ac:dyDescent="0.3">
      <c r="A36" s="34"/>
      <c r="B36" s="38" t="s">
        <v>49</v>
      </c>
      <c r="C36" s="36"/>
      <c r="D36" s="13">
        <v>425704410</v>
      </c>
      <c r="E36" s="16">
        <f t="shared" si="0"/>
        <v>386975770</v>
      </c>
      <c r="F36" s="16">
        <f t="shared" si="1"/>
        <v>-38728640</v>
      </c>
      <c r="G36" s="17">
        <f t="shared" si="2"/>
        <v>-9.0975425882950098</v>
      </c>
      <c r="H36" s="13">
        <v>154821360</v>
      </c>
      <c r="I36" s="13">
        <v>0</v>
      </c>
      <c r="J36" s="13">
        <v>232154410</v>
      </c>
      <c r="K36" s="12"/>
    </row>
    <row r="37" spans="1:11" ht="30" customHeight="1" x14ac:dyDescent="0.3">
      <c r="A37" s="34"/>
      <c r="B37" s="33" t="s">
        <v>50</v>
      </c>
      <c r="C37" s="21" t="s">
        <v>62</v>
      </c>
      <c r="D37" s="13">
        <v>20000000</v>
      </c>
      <c r="E37" s="16">
        <f t="shared" si="0"/>
        <v>11140300</v>
      </c>
      <c r="F37" s="16">
        <f t="shared" si="1"/>
        <v>-8859700</v>
      </c>
      <c r="G37" s="17">
        <f t="shared" si="2"/>
        <v>-44.298499999999997</v>
      </c>
      <c r="H37" s="22">
        <v>11040300</v>
      </c>
      <c r="I37" s="22">
        <v>0</v>
      </c>
      <c r="J37" s="22">
        <v>100000</v>
      </c>
      <c r="K37" s="21" t="s">
        <v>76</v>
      </c>
    </row>
    <row r="38" spans="1:11" ht="30" customHeight="1" x14ac:dyDescent="0.3">
      <c r="A38" s="34"/>
      <c r="B38" s="34"/>
      <c r="C38" s="5" t="s">
        <v>63</v>
      </c>
      <c r="D38" s="13">
        <v>4000000</v>
      </c>
      <c r="E38" s="16">
        <f t="shared" si="0"/>
        <v>4000000</v>
      </c>
      <c r="F38" s="16">
        <f t="shared" si="1"/>
        <v>0</v>
      </c>
      <c r="G38" s="17">
        <f t="shared" si="2"/>
        <v>0</v>
      </c>
      <c r="H38" s="8">
        <v>4000000</v>
      </c>
      <c r="I38" s="8">
        <v>0</v>
      </c>
      <c r="J38" s="8">
        <v>0</v>
      </c>
      <c r="K38" s="5" t="s">
        <v>51</v>
      </c>
    </row>
    <row r="39" spans="1:11" ht="38.25" customHeight="1" x14ac:dyDescent="0.3">
      <c r="A39" s="34"/>
      <c r="B39" s="34"/>
      <c r="C39" s="5" t="s">
        <v>52</v>
      </c>
      <c r="D39" s="13">
        <v>10000000</v>
      </c>
      <c r="E39" s="16">
        <f t="shared" si="0"/>
        <v>6130050</v>
      </c>
      <c r="F39" s="16">
        <f t="shared" si="1"/>
        <v>-3869950</v>
      </c>
      <c r="G39" s="17">
        <f t="shared" si="2"/>
        <v>-38.6995</v>
      </c>
      <c r="H39" s="8">
        <v>2130050</v>
      </c>
      <c r="I39" s="8">
        <v>0</v>
      </c>
      <c r="J39" s="8">
        <v>4000000</v>
      </c>
      <c r="K39" s="5" t="s">
        <v>53</v>
      </c>
    </row>
    <row r="40" spans="1:11" ht="31.5" customHeight="1" x14ac:dyDescent="0.3">
      <c r="A40" s="34"/>
      <c r="B40" s="34"/>
      <c r="C40" s="5" t="s">
        <v>54</v>
      </c>
      <c r="D40" s="13">
        <v>8000000</v>
      </c>
      <c r="E40" s="16">
        <f t="shared" si="0"/>
        <v>5000000</v>
      </c>
      <c r="F40" s="16">
        <f t="shared" si="1"/>
        <v>-3000000</v>
      </c>
      <c r="G40" s="17">
        <f t="shared" si="2"/>
        <v>-37.5</v>
      </c>
      <c r="H40" s="8">
        <v>0</v>
      </c>
      <c r="I40" s="8">
        <v>0</v>
      </c>
      <c r="J40" s="8">
        <v>5000000</v>
      </c>
      <c r="K40" s="5" t="s">
        <v>81</v>
      </c>
    </row>
    <row r="41" spans="1:11" ht="41.25" customHeight="1" x14ac:dyDescent="0.3">
      <c r="A41" s="34"/>
      <c r="B41" s="34"/>
      <c r="C41" s="5" t="s">
        <v>55</v>
      </c>
      <c r="D41" s="13">
        <v>8000000</v>
      </c>
      <c r="E41" s="16">
        <f t="shared" si="0"/>
        <v>10538605</v>
      </c>
      <c r="F41" s="16">
        <f t="shared" si="1"/>
        <v>2538605</v>
      </c>
      <c r="G41" s="17">
        <f t="shared" si="2"/>
        <v>31.7325625</v>
      </c>
      <c r="H41" s="8">
        <v>3415070</v>
      </c>
      <c r="I41" s="8">
        <v>0</v>
      </c>
      <c r="J41" s="8">
        <v>7123535</v>
      </c>
      <c r="K41" s="4" t="s">
        <v>71</v>
      </c>
    </row>
    <row r="42" spans="1:11" ht="30" customHeight="1" x14ac:dyDescent="0.3">
      <c r="A42" s="34"/>
      <c r="B42" s="34"/>
      <c r="C42" s="5" t="s">
        <v>73</v>
      </c>
      <c r="D42" s="13">
        <v>30000000</v>
      </c>
      <c r="E42" s="16">
        <f t="shared" si="0"/>
        <v>48435140</v>
      </c>
      <c r="F42" s="16">
        <f t="shared" si="1"/>
        <v>18435140</v>
      </c>
      <c r="G42" s="17">
        <f t="shared" si="2"/>
        <v>61.450466666666664</v>
      </c>
      <c r="H42" s="8">
        <v>22435140</v>
      </c>
      <c r="I42" s="8">
        <v>0</v>
      </c>
      <c r="J42" s="8">
        <v>26000000</v>
      </c>
      <c r="K42" s="4" t="s">
        <v>74</v>
      </c>
    </row>
    <row r="43" spans="1:11" ht="30" customHeight="1" x14ac:dyDescent="0.3">
      <c r="A43" s="34"/>
      <c r="B43" s="34"/>
      <c r="C43" s="5" t="s">
        <v>56</v>
      </c>
      <c r="D43" s="13">
        <v>10000000</v>
      </c>
      <c r="E43" s="16">
        <f t="shared" si="0"/>
        <v>10000000</v>
      </c>
      <c r="F43" s="16">
        <f t="shared" si="1"/>
        <v>0</v>
      </c>
      <c r="G43" s="17">
        <f t="shared" si="2"/>
        <v>0</v>
      </c>
      <c r="H43" s="8">
        <v>200000</v>
      </c>
      <c r="I43" s="8">
        <v>0</v>
      </c>
      <c r="J43" s="8">
        <v>9800000</v>
      </c>
      <c r="K43" s="4" t="s">
        <v>67</v>
      </c>
    </row>
    <row r="44" spans="1:11" ht="33" customHeight="1" x14ac:dyDescent="0.3">
      <c r="A44" s="34"/>
      <c r="B44" s="34"/>
      <c r="C44" s="5" t="s">
        <v>82</v>
      </c>
      <c r="D44" s="13">
        <v>10000000</v>
      </c>
      <c r="E44" s="16">
        <f t="shared" si="0"/>
        <v>11000000</v>
      </c>
      <c r="F44" s="16">
        <f t="shared" si="1"/>
        <v>1000000</v>
      </c>
      <c r="G44" s="17">
        <f t="shared" si="2"/>
        <v>10</v>
      </c>
      <c r="H44" s="8">
        <v>0</v>
      </c>
      <c r="I44" s="8">
        <v>0</v>
      </c>
      <c r="J44" s="8">
        <v>11000000</v>
      </c>
      <c r="K44" s="4" t="s">
        <v>68</v>
      </c>
    </row>
    <row r="45" spans="1:11" ht="34.5" customHeight="1" x14ac:dyDescent="0.3">
      <c r="A45" s="34"/>
      <c r="B45" s="34"/>
      <c r="C45" s="5" t="s">
        <v>57</v>
      </c>
      <c r="D45" s="13">
        <v>50000000</v>
      </c>
      <c r="E45" s="16">
        <f t="shared" si="0"/>
        <v>50000000</v>
      </c>
      <c r="F45" s="16">
        <f t="shared" si="1"/>
        <v>0</v>
      </c>
      <c r="G45" s="17">
        <f t="shared" si="2"/>
        <v>0</v>
      </c>
      <c r="H45" s="8">
        <v>0</v>
      </c>
      <c r="I45" s="8">
        <v>0</v>
      </c>
      <c r="J45" s="8">
        <v>50000000</v>
      </c>
      <c r="K45" s="4" t="s">
        <v>84</v>
      </c>
    </row>
    <row r="46" spans="1:11" ht="30" customHeight="1" x14ac:dyDescent="0.3">
      <c r="A46" s="34"/>
      <c r="B46" s="34"/>
      <c r="C46" s="5" t="s">
        <v>96</v>
      </c>
      <c r="D46" s="13">
        <v>1200000</v>
      </c>
      <c r="E46" s="16">
        <f t="shared" si="0"/>
        <v>2262800</v>
      </c>
      <c r="F46" s="16">
        <f t="shared" si="1"/>
        <v>1062800</v>
      </c>
      <c r="G46" s="17">
        <f t="shared" si="2"/>
        <v>88.566666666666663</v>
      </c>
      <c r="H46" s="8">
        <v>1262800</v>
      </c>
      <c r="I46" s="8">
        <v>0</v>
      </c>
      <c r="J46" s="8">
        <v>1000000</v>
      </c>
      <c r="K46" s="4" t="s">
        <v>69</v>
      </c>
    </row>
    <row r="47" spans="1:11" ht="30" customHeight="1" x14ac:dyDescent="0.3">
      <c r="A47" s="34"/>
      <c r="B47" s="34"/>
      <c r="C47" s="5" t="s">
        <v>58</v>
      </c>
      <c r="D47" s="13">
        <v>64430875</v>
      </c>
      <c r="E47" s="16">
        <f t="shared" si="0"/>
        <v>49130875</v>
      </c>
      <c r="F47" s="16">
        <f t="shared" si="1"/>
        <v>-15300000</v>
      </c>
      <c r="G47" s="17">
        <f t="shared" si="2"/>
        <v>-23.746379356170468</v>
      </c>
      <c r="H47" s="8">
        <v>0</v>
      </c>
      <c r="I47" s="8">
        <v>0</v>
      </c>
      <c r="J47" s="8">
        <v>49130875</v>
      </c>
      <c r="K47" s="4" t="s">
        <v>106</v>
      </c>
    </row>
    <row r="48" spans="1:11" ht="35.25" customHeight="1" x14ac:dyDescent="0.3">
      <c r="A48" s="34"/>
      <c r="B48" s="34"/>
      <c r="C48" s="5" t="s">
        <v>59</v>
      </c>
      <c r="D48" s="13">
        <v>94123535</v>
      </c>
      <c r="E48" s="16">
        <f t="shared" si="0"/>
        <v>69000000</v>
      </c>
      <c r="F48" s="16">
        <f t="shared" si="1"/>
        <v>-25123535</v>
      </c>
      <c r="G48" s="17">
        <f t="shared" si="2"/>
        <v>-26.692086097276309</v>
      </c>
      <c r="H48" s="8">
        <v>0</v>
      </c>
      <c r="I48" s="8">
        <v>0</v>
      </c>
      <c r="J48" s="8">
        <v>69000000</v>
      </c>
      <c r="K48" s="4" t="s">
        <v>83</v>
      </c>
    </row>
    <row r="49" spans="1:11" ht="30" customHeight="1" x14ac:dyDescent="0.3">
      <c r="A49" s="34"/>
      <c r="B49" s="34"/>
      <c r="C49" s="5" t="s">
        <v>79</v>
      </c>
      <c r="D49" s="13">
        <v>50000000</v>
      </c>
      <c r="E49" s="16">
        <f t="shared" si="0"/>
        <v>50000000</v>
      </c>
      <c r="F49" s="16">
        <f t="shared" si="1"/>
        <v>0</v>
      </c>
      <c r="G49" s="17">
        <f t="shared" si="2"/>
        <v>0</v>
      </c>
      <c r="H49" s="8">
        <v>50000000</v>
      </c>
      <c r="I49" s="8">
        <v>0</v>
      </c>
      <c r="J49" s="8">
        <v>0</v>
      </c>
      <c r="K49" s="4" t="s">
        <v>89</v>
      </c>
    </row>
    <row r="50" spans="1:11" ht="33.75" customHeight="1" x14ac:dyDescent="0.3">
      <c r="A50" s="34"/>
      <c r="B50" s="34"/>
      <c r="C50" s="5" t="s">
        <v>60</v>
      </c>
      <c r="D50" s="13">
        <v>450000</v>
      </c>
      <c r="E50" s="16">
        <f t="shared" si="0"/>
        <v>450000</v>
      </c>
      <c r="F50" s="16">
        <f t="shared" si="1"/>
        <v>0</v>
      </c>
      <c r="G50" s="17">
        <f t="shared" si="2"/>
        <v>0</v>
      </c>
      <c r="H50" s="8">
        <v>450000</v>
      </c>
      <c r="I50" s="8">
        <v>0</v>
      </c>
      <c r="J50" s="8">
        <v>0</v>
      </c>
      <c r="K50" s="4" t="s">
        <v>90</v>
      </c>
    </row>
    <row r="51" spans="1:11" ht="30" customHeight="1" x14ac:dyDescent="0.3">
      <c r="A51" s="35"/>
      <c r="B51" s="35"/>
      <c r="C51" s="5" t="s">
        <v>61</v>
      </c>
      <c r="D51" s="13">
        <v>65500000</v>
      </c>
      <c r="E51" s="16">
        <f t="shared" si="0"/>
        <v>59888000</v>
      </c>
      <c r="F51" s="16">
        <f t="shared" si="1"/>
        <v>-5612000</v>
      </c>
      <c r="G51" s="17">
        <f t="shared" si="2"/>
        <v>-8.5679389312977108</v>
      </c>
      <c r="H51" s="8">
        <v>59888000</v>
      </c>
      <c r="I51" s="8">
        <v>0</v>
      </c>
      <c r="J51" s="8">
        <v>0</v>
      </c>
      <c r="K51" s="5" t="s">
        <v>70</v>
      </c>
    </row>
    <row r="52" spans="1:11" ht="30" customHeight="1" x14ac:dyDescent="0.3">
      <c r="A52" s="29" t="s">
        <v>97</v>
      </c>
      <c r="B52" s="30"/>
      <c r="C52" s="27" t="s">
        <v>98</v>
      </c>
      <c r="D52" s="28">
        <v>0</v>
      </c>
      <c r="E52" s="28">
        <v>9954110</v>
      </c>
      <c r="F52" s="28">
        <v>9954110</v>
      </c>
      <c r="G52" s="28">
        <v>100</v>
      </c>
      <c r="H52" s="28">
        <v>9954110</v>
      </c>
      <c r="I52" s="28"/>
      <c r="J52" s="28"/>
      <c r="K52" s="27" t="s">
        <v>99</v>
      </c>
    </row>
    <row r="53" spans="1:11" ht="36.75" customHeight="1" x14ac:dyDescent="0.3"/>
    <row r="54" spans="1:11" ht="30" customHeight="1" x14ac:dyDescent="0.3"/>
    <row r="55" spans="1:11" ht="34.5" customHeight="1" x14ac:dyDescent="0.3"/>
    <row r="56" spans="1:11" ht="31.5" customHeight="1" x14ac:dyDescent="0.3"/>
  </sheetData>
  <mergeCells count="28">
    <mergeCell ref="B31:B35"/>
    <mergeCell ref="A30:A51"/>
    <mergeCell ref="B37:B51"/>
    <mergeCell ref="A1:K1"/>
    <mergeCell ref="A3:A4"/>
    <mergeCell ref="B3:B4"/>
    <mergeCell ref="C3:C4"/>
    <mergeCell ref="D3:G3"/>
    <mergeCell ref="H3:H4"/>
    <mergeCell ref="I3:I4"/>
    <mergeCell ref="J3:J4"/>
    <mergeCell ref="K3:K4"/>
    <mergeCell ref="A52:B52"/>
    <mergeCell ref="A5:C5"/>
    <mergeCell ref="A6:C6"/>
    <mergeCell ref="A7:A24"/>
    <mergeCell ref="B7:C7"/>
    <mergeCell ref="B8:B13"/>
    <mergeCell ref="B14:C14"/>
    <mergeCell ref="B15:B17"/>
    <mergeCell ref="B18:C18"/>
    <mergeCell ref="B19:B24"/>
    <mergeCell ref="A25:C25"/>
    <mergeCell ref="B36:C36"/>
    <mergeCell ref="A26:A28"/>
    <mergeCell ref="B26:B28"/>
    <mergeCell ref="A29:C29"/>
    <mergeCell ref="B30:C30"/>
  </mergeCells>
  <phoneticPr fontId="3" type="noConversion"/>
  <printOptions horizontalCentered="1"/>
  <pageMargins left="1" right="1" top="1" bottom="1" header="0.5" footer="0.5"/>
  <pageSetup paperSize="9" scale="65" fitToWidth="0" fitToHeight="0" orientation="landscape" r:id="rId1"/>
  <headerFooter alignWithMargins="0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제2차 추경 세출 예산서</vt:lpstr>
      <vt:lpstr>'2023년 제2차 추경 세출 예산서'!Print_Titles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회계</dc:creator>
  <cp:lastModifiedBy>stellahouse</cp:lastModifiedBy>
  <cp:lastPrinted>2023-12-21T09:04:34Z</cp:lastPrinted>
  <dcterms:created xsi:type="dcterms:W3CDTF">2016-12-06T11:40:51Z</dcterms:created>
  <dcterms:modified xsi:type="dcterms:W3CDTF">2023-12-26T06:46:45Z</dcterms:modified>
</cp:coreProperties>
</file>